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29" activeTab="0"/>
  </bookViews>
  <sheets>
    <sheet name="Summary Sheet Example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<sst xmlns="http://schemas.openxmlformats.org/spreadsheetml/2006/main" count="61" uniqueCount="46">
  <si>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Consultant's Name</t>
  </si>
  <si>
    <t xml:space="preserve">INVOICE SUMMARY SHEET </t>
  </si>
  <si>
    <t>PERIOD:</t>
  </si>
  <si>
    <t>M/D/Y</t>
  </si>
  <si>
    <t>TO</t>
  </si>
  <si>
    <t>MAXIMUM</t>
  </si>
  <si>
    <t xml:space="preserve">   %</t>
  </si>
  <si>
    <t>AMOUNT EARNED</t>
  </si>
  <si>
    <t>PREVIOUSLY</t>
  </si>
  <si>
    <t>LESS</t>
  </si>
  <si>
    <t>COMPLETE</t>
  </si>
  <si>
    <t>TO DATE</t>
  </si>
  <si>
    <t>INVOICED</t>
  </si>
  <si>
    <t>RETAINAGE</t>
  </si>
  <si>
    <t>THIS PERIOD</t>
  </si>
  <si>
    <t>Lump Sum</t>
  </si>
  <si>
    <t xml:space="preserve">Total </t>
  </si>
  <si>
    <t>TOTAL AMOUNT DUE THIS PERIOD:</t>
  </si>
  <si>
    <t>AMOUNT DUE</t>
  </si>
  <si>
    <t xml:space="preserve">     Type of Project :</t>
  </si>
  <si>
    <t xml:space="preserve">     Name of Project/Route :</t>
  </si>
  <si>
    <t xml:space="preserve">     Federal Aid Project No. :</t>
  </si>
  <si>
    <t>Cost Plus</t>
  </si>
  <si>
    <t>xx / Partial or Final</t>
  </si>
  <si>
    <t>COMPENSATION</t>
  </si>
  <si>
    <t>Certified Correct by:</t>
  </si>
  <si>
    <t xml:space="preserve"> Request for Payment Number :</t>
  </si>
  <si>
    <t>_________________________________________</t>
  </si>
  <si>
    <t>Principal Member's Signature</t>
  </si>
  <si>
    <t xml:space="preserve">      Legacy State Project No. : 700-00-0000</t>
  </si>
  <si>
    <t xml:space="preserve">Contact Information Regarding Invoicing Questions:  </t>
  </si>
  <si>
    <t>Name:________________________Telephone#:_______________Email:___________________________</t>
  </si>
  <si>
    <t xml:space="preserve">     Retainer Contract : 4400000000</t>
  </si>
  <si>
    <t xml:space="preserve">      Purchase Order Number: 2000000000</t>
  </si>
  <si>
    <t xml:space="preserve">     Vendor Number: 310000000</t>
  </si>
  <si>
    <t>Billable</t>
  </si>
  <si>
    <r>
      <t xml:space="preserve">   Consultant  </t>
    </r>
    <r>
      <rPr>
        <b/>
        <sz val="11"/>
        <color indexed="8"/>
        <rFont val="Albertus (W1)"/>
        <family val="0"/>
      </rPr>
      <t>Legacy No.  701-65-0001</t>
    </r>
    <r>
      <rPr>
        <sz val="11"/>
        <color indexed="8"/>
        <rFont val="Albertus (W1)"/>
        <family val="0"/>
      </rPr>
      <t xml:space="preserve">   -  Subtotal</t>
    </r>
  </si>
  <si>
    <t xml:space="preserve">   (Notice to Proceed M/D/Y)  (Expiration Date M/D/Y)</t>
  </si>
  <si>
    <t xml:space="preserve">   (Notice to Procced M/D/Y)     (Expiration Date M/D/Y)</t>
  </si>
  <si>
    <r>
      <t xml:space="preserve">   Consultant  </t>
    </r>
    <r>
      <rPr>
        <b/>
        <sz val="11"/>
        <color indexed="8"/>
        <rFont val="Albertus (W1)"/>
        <family val="0"/>
      </rPr>
      <t>Legacy No.  701-65-0002</t>
    </r>
    <r>
      <rPr>
        <sz val="11"/>
        <color indexed="8"/>
        <rFont val="Albertus (W1)"/>
        <family val="0"/>
      </rPr>
      <t xml:space="preserve">   -  Subtotal</t>
    </r>
  </si>
  <si>
    <r>
      <t xml:space="preserve">   Consultant  </t>
    </r>
    <r>
      <rPr>
        <b/>
        <sz val="11"/>
        <color indexed="8"/>
        <rFont val="Albertus (W1)"/>
        <family val="0"/>
      </rPr>
      <t>Legacy No.  701-65-0003</t>
    </r>
    <r>
      <rPr>
        <sz val="11"/>
        <color indexed="8"/>
        <rFont val="Albertus (W1)"/>
        <family val="0"/>
      </rPr>
      <t xml:space="preserve">   -  Subtotal</t>
    </r>
  </si>
  <si>
    <r>
      <t xml:space="preserve">   Consultant  </t>
    </r>
    <r>
      <rPr>
        <b/>
        <sz val="11"/>
        <color indexed="8"/>
        <rFont val="Albertus (W1)"/>
        <family val="0"/>
      </rPr>
      <t>Legacy No.  701-65-0004</t>
    </r>
    <r>
      <rPr>
        <sz val="11"/>
        <color indexed="8"/>
        <rFont val="Albertus (W1)"/>
        <family val="0"/>
      </rPr>
      <t xml:space="preserve">   -  Subtotal</t>
    </r>
  </si>
  <si>
    <r>
      <t xml:space="preserve">   Consultant  </t>
    </r>
    <r>
      <rPr>
        <b/>
        <sz val="11"/>
        <color indexed="8"/>
        <rFont val="Albertus (W1)"/>
        <family val="0"/>
      </rPr>
      <t>Legacy No.  701-65-0005</t>
    </r>
    <r>
      <rPr>
        <sz val="11"/>
        <color indexed="8"/>
        <rFont val="Albertus (W1)"/>
        <family val="0"/>
      </rPr>
      <t xml:space="preserve">   -  Subtotal</t>
    </r>
  </si>
  <si>
    <t xml:space="preserve">      Project Number:  H.000000.0</t>
  </si>
  <si>
    <t>Task Order No.  H.000000 - 2000000000 - (Description ) - Total</t>
  </si>
  <si>
    <r>
      <t xml:space="preserve">   Subconsultant   </t>
    </r>
    <r>
      <rPr>
        <b/>
        <sz val="11"/>
        <color indexed="8"/>
        <rFont val="Albertus (W1)"/>
        <family val="0"/>
      </rPr>
      <t>H.000000 - 2000000000</t>
    </r>
    <r>
      <rPr>
        <sz val="11"/>
        <color indexed="8"/>
        <rFont val="Albertus (W1)"/>
        <family val="0"/>
      </rPr>
      <t xml:space="preserve"> - Subtotal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</si>
</sst>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"/>
    <numFmt numFmtId="165" formatCode="#,##0.00;[Red]#,##0.00"/>
    <numFmt numFmtId="166" formatCode="mm/dd/yy_)"/>
    <numFmt numFmtId="167" formatCode="#,##0.0_);\(#,##0.0\)"/>
    <numFmt numFmtId="168" formatCode="&quot;$&quot;#,##0.0000_);\(&quot;$&quot;#,##0.0000\)"/>
  </numFmts>
  <fonts count="61">
    <font>
      <sz val="10"/>
      <name val="Arial"/>
      <family val="0"/>
    </font>
    <font>
      <sz val="10"/>
      <color indexed="8"/>
      <name val="Arial"/>
      <family val="0"/>
    </font>
    <font>
      <u val="single"/>
      <sz val="10.45"/>
      <color indexed="36"/>
      <name val="Arial MT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.45"/>
      <color indexed="12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sz val="10"/>
      <color indexed="8"/>
      <name val="Albertus (W1)"/>
      <family val="0"/>
    </font>
    <font>
      <sz val="10"/>
      <color indexed="8"/>
      <name val="Albertus (W1)"/>
      <family val="0"/>
    </font>
    <font>
      <sz val="10"/>
      <color indexed="8"/>
      <name val="Arial MT"/>
      <family val="0"/>
    </font>
    <font>
      <u val="single"/>
      <sz val="10"/>
      <color indexed="8"/>
      <name val="Albertus (W1)"/>
      <family val="0"/>
    </font>
    <font>
      <sz val="10"/>
      <name val="Albertus (W1)"/>
      <family val="0"/>
    </font>
    <font>
      <b/>
      <sz val="11"/>
      <color indexed="8"/>
      <name val="Albertus (W1)"/>
      <family val="0"/>
    </font>
    <font>
      <b/>
      <sz val="12"/>
      <color indexed="8"/>
      <name val="Albertus (W1)"/>
      <family val="0"/>
    </font>
    <font>
      <sz val="12"/>
      <color indexed="8"/>
      <name val="Albertus (W1)"/>
      <family val="0"/>
    </font>
    <font>
      <b/>
      <i/>
      <sz val="11"/>
      <color indexed="8"/>
      <name val="Albertus (W1)"/>
      <family val="0"/>
    </font>
    <font>
      <sz val="11"/>
      <color indexed="8"/>
      <name val="Albertus (W1)"/>
      <family val="0"/>
    </font>
    <font>
      <sz val="11"/>
      <color indexed="12"/>
      <name val="Arial MT"/>
      <family val="0"/>
    </font>
    <font>
      <sz val="11"/>
      <color indexed="12"/>
      <name val="Albertus (W1)"/>
      <family val="0"/>
    </font>
    <font>
      <b/>
      <sz val="11"/>
      <name val="Arial"/>
      <family val="0"/>
    </font>
    <font>
      <b/>
      <sz val="12"/>
      <color indexed="12"/>
      <name val="Albertus (W1)"/>
      <family val="0"/>
    </font>
    <font>
      <sz val="12"/>
      <color indexed="12"/>
      <name val="Arial MT"/>
      <family val="0"/>
    </font>
    <font>
      <b/>
      <sz val="8"/>
      <name val="Arial"/>
      <family val="2"/>
    </font>
    <font>
      <b/>
      <sz val="10"/>
      <name val="Arial"/>
      <family val="0"/>
    </font>
    <font>
      <i/>
      <sz val="10"/>
      <color indexed="8"/>
      <name val="Arial MT"/>
      <family val="0"/>
    </font>
    <font>
      <b/>
      <sz val="10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64" fontId="1" fillId="0" borderId="0" applyFill="0" applyBorder="0" applyAlignment="0">
      <protection/>
    </xf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1" borderId="1" applyNumberFormat="0" applyAlignment="0" applyProtection="0"/>
    <xf numFmtId="10" fontId="3" fillId="32" borderId="8" applyNumberFormat="0" applyBorder="0" applyAlignment="0" applyProtection="0"/>
    <xf numFmtId="0" fontId="55" fillId="0" borderId="9" applyNumberFormat="0" applyFill="0" applyAlignment="0" applyProtection="0"/>
    <xf numFmtId="0" fontId="56" fillId="33" borderId="0" applyNumberFormat="0" applyBorder="0" applyAlignment="0" applyProtection="0"/>
    <xf numFmtId="165" fontId="0" fillId="0" borderId="0">
      <alignment/>
      <protection/>
    </xf>
    <xf numFmtId="0" fontId="0" fillId="34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0" fontId="8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0" fontId="8" fillId="0" borderId="15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39" fontId="9" fillId="35" borderId="17" xfId="0" applyNumberFormat="1" applyFont="1" applyFill="1" applyBorder="1" applyAlignment="1" applyProtection="1">
      <alignment/>
      <protection/>
    </xf>
    <xf numFmtId="10" fontId="9" fillId="35" borderId="17" xfId="0" applyNumberFormat="1" applyFont="1" applyFill="1" applyBorder="1" applyAlignment="1" applyProtection="1">
      <alignment/>
      <protection/>
    </xf>
    <xf numFmtId="39" fontId="9" fillId="35" borderId="18" xfId="0" applyNumberFormat="1" applyFont="1" applyFill="1" applyBorder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39" fontId="9" fillId="0" borderId="17" xfId="0" applyNumberFormat="1" applyFont="1" applyBorder="1" applyAlignment="1" applyProtection="1">
      <alignment/>
      <protection/>
    </xf>
    <xf numFmtId="10" fontId="9" fillId="0" borderId="17" xfId="0" applyNumberFormat="1" applyFont="1" applyBorder="1" applyAlignment="1" applyProtection="1">
      <alignment/>
      <protection/>
    </xf>
    <xf numFmtId="39" fontId="9" fillId="0" borderId="18" xfId="0" applyNumberFormat="1" applyFont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39" fontId="12" fillId="35" borderId="17" xfId="0" applyNumberFormat="1" applyFont="1" applyFill="1" applyBorder="1" applyAlignment="1" applyProtection="1">
      <alignment/>
      <protection/>
    </xf>
    <xf numFmtId="10" fontId="12" fillId="35" borderId="17" xfId="0" applyNumberFormat="1" applyFont="1" applyFill="1" applyBorder="1" applyAlignment="1" applyProtection="1">
      <alignment/>
      <protection/>
    </xf>
    <xf numFmtId="39" fontId="12" fillId="35" borderId="18" xfId="0" applyNumberFormat="1" applyFont="1" applyFill="1" applyBorder="1" applyAlignment="1" applyProtection="1">
      <alignment/>
      <protection/>
    </xf>
    <xf numFmtId="39" fontId="12" fillId="30" borderId="17" xfId="0" applyNumberFormat="1" applyFont="1" applyFill="1" applyBorder="1" applyAlignment="1" applyProtection="1">
      <alignment/>
      <protection/>
    </xf>
    <xf numFmtId="10" fontId="12" fillId="30" borderId="17" xfId="0" applyNumberFormat="1" applyFont="1" applyFill="1" applyBorder="1" applyAlignment="1" applyProtection="1">
      <alignment/>
      <protection/>
    </xf>
    <xf numFmtId="39" fontId="12" fillId="30" borderId="18" xfId="0" applyNumberFormat="1" applyFont="1" applyFill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10" fontId="13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10" fontId="14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10" fontId="17" fillId="0" borderId="0" xfId="0" applyNumberFormat="1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7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2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/>
    </xf>
    <xf numFmtId="166" fontId="21" fillId="0" borderId="2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te" xfId="63"/>
    <cellStyle name="Output" xfId="64"/>
    <cellStyle name="Percent" xfId="65"/>
    <cellStyle name="Percent [2]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"/>
  <sheetViews>
    <sheetView tabSelected="1" zoomScalePageLayoutView="0" workbookViewId="0" topLeftCell="A1">
      <selection activeCell="A5" sqref="A5"/>
    </sheetView>
  </sheetViews>
  <sheetFormatPr defaultColWidth="12.421875" defaultRowHeight="12.75"/>
  <cols>
    <col min="1" max="1" width="45.28125" style="32" customWidth="1"/>
    <col min="2" max="2" width="7.57421875" style="32" customWidth="1"/>
    <col min="3" max="3" width="7.28125" style="32" customWidth="1"/>
    <col min="4" max="4" width="4.421875" style="32" customWidth="1"/>
    <col min="5" max="5" width="15.28125" style="32" customWidth="1"/>
    <col min="6" max="6" width="11.140625" style="35" bestFit="1" customWidth="1"/>
    <col min="7" max="7" width="18.28125" style="32" customWidth="1"/>
    <col min="8" max="8" width="13.421875" style="32" customWidth="1"/>
    <col min="9" max="9" width="11.57421875" style="32" bestFit="1" customWidth="1"/>
    <col min="10" max="10" width="15.8515625" style="32" customWidth="1"/>
    <col min="11" max="11" width="13.57421875" style="32" customWidth="1"/>
    <col min="12" max="16384" width="12.421875" style="32" customWidth="1"/>
  </cols>
  <sheetData>
    <row r="1" spans="1:92" s="2" customFormat="1" ht="14.25" customHeight="1">
      <c r="A1" s="38" t="s">
        <v>0</v>
      </c>
      <c r="B1" s="38"/>
      <c r="C1" s="38"/>
      <c r="D1" s="38"/>
      <c r="E1" s="38"/>
      <c r="F1" s="39"/>
      <c r="G1" s="38"/>
      <c r="H1" s="40"/>
      <c r="I1" s="40"/>
      <c r="J1" s="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s="2" customFormat="1" ht="15">
      <c r="A2" s="36" t="s">
        <v>1</v>
      </c>
      <c r="B2" s="41"/>
      <c r="C2" s="36"/>
      <c r="D2" s="36"/>
      <c r="E2" s="36"/>
      <c r="F2" s="37"/>
      <c r="G2" s="36"/>
      <c r="H2" s="3"/>
      <c r="I2" s="3"/>
      <c r="J2" s="3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s="2" customFormat="1" ht="15">
      <c r="A3" s="42"/>
      <c r="B3" s="43"/>
      <c r="C3" s="43"/>
      <c r="D3" s="43"/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s="2" customFormat="1" ht="15.75">
      <c r="A4" s="53" t="s">
        <v>33</v>
      </c>
      <c r="B4" s="43"/>
      <c r="C4" s="43"/>
      <c r="D4" s="43"/>
      <c r="E4" s="1"/>
      <c r="F4" s="5"/>
      <c r="G4" s="53" t="s">
        <v>32</v>
      </c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s="2" customFormat="1" ht="15.75">
      <c r="A5" s="53" t="s">
        <v>43</v>
      </c>
      <c r="B5" s="54"/>
      <c r="C5" s="54"/>
      <c r="D5" s="54"/>
      <c r="E5" s="1"/>
      <c r="F5" s="5"/>
      <c r="G5" s="53" t="s">
        <v>21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s="2" customFormat="1" ht="15.75">
      <c r="A6" s="53" t="s">
        <v>29</v>
      </c>
      <c r="B6" s="54"/>
      <c r="C6" s="54"/>
      <c r="D6" s="55"/>
      <c r="E6" s="1"/>
      <c r="F6" s="5"/>
      <c r="G6" s="53" t="s">
        <v>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s="2" customFormat="1" ht="15.75">
      <c r="A7" s="53" t="s">
        <v>19</v>
      </c>
      <c r="B7" s="54"/>
      <c r="C7" s="54"/>
      <c r="D7" s="55"/>
      <c r="E7" s="1"/>
      <c r="F7" s="5"/>
      <c r="G7" s="53" t="s">
        <v>34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s="2" customFormat="1" ht="15.75">
      <c r="A8" s="53" t="s">
        <v>26</v>
      </c>
      <c r="B8" s="56" t="s">
        <v>23</v>
      </c>
      <c r="C8" s="57"/>
      <c r="D8" s="58"/>
      <c r="E8" s="1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s="2" customFormat="1" ht="15.75">
      <c r="A9" s="59" t="s">
        <v>2</v>
      </c>
      <c r="B9" s="60" t="s">
        <v>3</v>
      </c>
      <c r="C9" s="61" t="s">
        <v>4</v>
      </c>
      <c r="D9" s="60" t="s">
        <v>3</v>
      </c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s="2" customFormat="1" ht="12.75">
      <c r="A10" s="1"/>
      <c r="B10" s="7"/>
      <c r="C10" s="1"/>
      <c r="D10" s="1"/>
      <c r="E10" s="8" t="s">
        <v>5</v>
      </c>
      <c r="F10" s="9" t="s">
        <v>6</v>
      </c>
      <c r="G10" s="8" t="s">
        <v>7</v>
      </c>
      <c r="H10" s="10" t="s">
        <v>8</v>
      </c>
      <c r="I10" s="10" t="s">
        <v>9</v>
      </c>
      <c r="J10" s="8" t="s">
        <v>18</v>
      </c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s="2" customFormat="1" ht="12.75">
      <c r="A11" s="6"/>
      <c r="B11" s="6"/>
      <c r="C11" s="6"/>
      <c r="D11" s="6"/>
      <c r="E11" s="12" t="s">
        <v>24</v>
      </c>
      <c r="F11" s="13" t="s">
        <v>10</v>
      </c>
      <c r="G11" s="12" t="s">
        <v>11</v>
      </c>
      <c r="H11" s="14" t="s">
        <v>12</v>
      </c>
      <c r="I11" s="14" t="s">
        <v>13</v>
      </c>
      <c r="J11" s="12" t="s">
        <v>14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s="2" customFormat="1" ht="15">
      <c r="A12" s="46" t="s">
        <v>44</v>
      </c>
      <c r="B12" s="47"/>
      <c r="C12" s="43"/>
      <c r="D12" s="43"/>
      <c r="E12" s="15"/>
      <c r="F12" s="16"/>
      <c r="G12" s="15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s="2" customFormat="1" ht="15">
      <c r="A13" s="48" t="s">
        <v>36</v>
      </c>
      <c r="B13" s="44"/>
      <c r="C13" s="43" t="s">
        <v>15</v>
      </c>
      <c r="D13" s="43"/>
      <c r="E13" s="19">
        <v>75000</v>
      </c>
      <c r="F13" s="20">
        <v>1</v>
      </c>
      <c r="G13" s="19">
        <f>ROUND((F13*E13),2)</f>
        <v>75000</v>
      </c>
      <c r="H13" s="21">
        <v>71250</v>
      </c>
      <c r="I13" s="21">
        <v>0</v>
      </c>
      <c r="J13" s="21">
        <f>G13-H13-I13</f>
        <v>3750</v>
      </c>
      <c r="K13" s="18"/>
      <c r="L13" s="18"/>
      <c r="M13" s="18"/>
      <c r="N13" s="18"/>
      <c r="O13" s="18"/>
      <c r="P13" s="18"/>
      <c r="Q13" s="1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s="2" customFormat="1" ht="14.25">
      <c r="A14" s="48" t="s">
        <v>38</v>
      </c>
      <c r="B14" s="47"/>
      <c r="C14" s="43"/>
      <c r="D14" s="43"/>
      <c r="E14" s="15"/>
      <c r="F14" s="16"/>
      <c r="G14" s="15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s="2" customFormat="1" ht="10.5" customHeight="1">
      <c r="A15" s="48"/>
      <c r="B15" s="43"/>
      <c r="C15" s="43"/>
      <c r="D15" s="43"/>
      <c r="E15" s="15"/>
      <c r="F15" s="16"/>
      <c r="G15" s="15"/>
      <c r="H15" s="17"/>
      <c r="I15" s="17"/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s="2" customFormat="1" ht="15">
      <c r="A16" s="48" t="s">
        <v>45</v>
      </c>
      <c r="B16" s="47"/>
      <c r="C16" s="43" t="s">
        <v>15</v>
      </c>
      <c r="D16" s="43"/>
      <c r="E16" s="19">
        <v>55500</v>
      </c>
      <c r="F16" s="20">
        <v>1</v>
      </c>
      <c r="G16" s="19">
        <f>ROUND((F16*E16),2)</f>
        <v>55500</v>
      </c>
      <c r="H16" s="21">
        <v>55500</v>
      </c>
      <c r="I16" s="21">
        <v>0</v>
      </c>
      <c r="J16" s="21">
        <f>G16-H16-I16</f>
        <v>0</v>
      </c>
      <c r="K16" s="18"/>
      <c r="L16" s="18"/>
      <c r="M16" s="18"/>
      <c r="N16" s="18"/>
      <c r="O16" s="18"/>
      <c r="P16" s="18"/>
      <c r="Q16" s="1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s="2" customFormat="1" ht="14.25">
      <c r="A17" s="48" t="s">
        <v>37</v>
      </c>
      <c r="B17" s="47"/>
      <c r="C17" s="43"/>
      <c r="D17" s="43"/>
      <c r="E17" s="15"/>
      <c r="F17" s="16"/>
      <c r="G17" s="15"/>
      <c r="H17" s="17"/>
      <c r="I17" s="17"/>
      <c r="J17" s="17"/>
      <c r="K17" s="18"/>
      <c r="L17" s="18"/>
      <c r="M17" s="18"/>
      <c r="N17" s="18"/>
      <c r="O17" s="18"/>
      <c r="P17" s="18"/>
      <c r="Q17" s="1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s="2" customFormat="1" ht="9.75" customHeight="1">
      <c r="A18" s="48"/>
      <c r="B18" s="47"/>
      <c r="C18" s="43"/>
      <c r="D18" s="43"/>
      <c r="E18" s="15"/>
      <c r="F18" s="16"/>
      <c r="G18" s="15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s="2" customFormat="1" ht="15">
      <c r="A19" s="46" t="s">
        <v>44</v>
      </c>
      <c r="B19" s="47"/>
      <c r="C19" s="43"/>
      <c r="D19" s="43"/>
      <c r="E19" s="15"/>
      <c r="F19" s="16"/>
      <c r="G19" s="15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s="2" customFormat="1" ht="15">
      <c r="A20" s="48" t="s">
        <v>39</v>
      </c>
      <c r="B20" s="44"/>
      <c r="C20" s="43" t="s">
        <v>35</v>
      </c>
      <c r="D20" s="43"/>
      <c r="E20" s="19">
        <v>65450</v>
      </c>
      <c r="F20" s="20">
        <v>1</v>
      </c>
      <c r="G20" s="19">
        <v>65403.5</v>
      </c>
      <c r="H20" s="21">
        <v>61472</v>
      </c>
      <c r="I20" s="21">
        <f>ROUND(SUM(G20*0.05),2)</f>
        <v>3270.18</v>
      </c>
      <c r="J20" s="21">
        <f>G20-H20-I20</f>
        <v>661.3200000000002</v>
      </c>
      <c r="K20" s="18"/>
      <c r="L20" s="18"/>
      <c r="M20" s="18"/>
      <c r="N20" s="18"/>
      <c r="O20" s="18"/>
      <c r="P20" s="18"/>
      <c r="Q20" s="1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s="2" customFormat="1" ht="14.25">
      <c r="A21" s="48" t="s">
        <v>38</v>
      </c>
      <c r="B21" s="47"/>
      <c r="C21" s="43"/>
      <c r="D21" s="43"/>
      <c r="E21" s="15"/>
      <c r="F21" s="16"/>
      <c r="G21" s="15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s="2" customFormat="1" ht="11.25" customHeight="1">
      <c r="A22" s="46"/>
      <c r="B22" s="42"/>
      <c r="C22" s="43"/>
      <c r="D22" s="43"/>
      <c r="E22" s="15"/>
      <c r="F22" s="16"/>
      <c r="G22" s="15"/>
      <c r="H22" s="15"/>
      <c r="I22" s="15"/>
      <c r="J22" s="15"/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s="2" customFormat="1" ht="15">
      <c r="A23" s="46" t="s">
        <v>44</v>
      </c>
      <c r="B23" s="47"/>
      <c r="C23" s="43"/>
      <c r="D23" s="43"/>
      <c r="E23" s="15"/>
      <c r="F23" s="16"/>
      <c r="G23" s="15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s="2" customFormat="1" ht="15">
      <c r="A24" s="48" t="s">
        <v>40</v>
      </c>
      <c r="B24" s="44"/>
      <c r="C24" s="43" t="s">
        <v>15</v>
      </c>
      <c r="D24" s="43"/>
      <c r="E24" s="19">
        <v>199000</v>
      </c>
      <c r="F24" s="20">
        <v>0.5</v>
      </c>
      <c r="G24" s="19">
        <f>ROUND((F24*E24),2)</f>
        <v>99500</v>
      </c>
      <c r="H24" s="21">
        <v>0</v>
      </c>
      <c r="I24" s="21">
        <f>ROUND(SUM(G24*0.05),2)</f>
        <v>4975</v>
      </c>
      <c r="J24" s="21">
        <f>G24-H24-I24</f>
        <v>94525</v>
      </c>
      <c r="K24" s="18"/>
      <c r="L24" s="18"/>
      <c r="M24" s="18"/>
      <c r="N24" s="18"/>
      <c r="O24" s="18"/>
      <c r="P24" s="18"/>
      <c r="Q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s="2" customFormat="1" ht="14.25">
      <c r="A25" s="48" t="s">
        <v>38</v>
      </c>
      <c r="B25" s="47"/>
      <c r="C25" s="43"/>
      <c r="D25" s="43"/>
      <c r="E25" s="24"/>
      <c r="F25" s="25"/>
      <c r="G25" s="24"/>
      <c r="H25" s="26"/>
      <c r="I25" s="26"/>
      <c r="J25" s="26"/>
      <c r="K25" s="18"/>
      <c r="L25" s="18"/>
      <c r="M25" s="18"/>
      <c r="N25" s="18"/>
      <c r="O25" s="18"/>
      <c r="P25" s="18"/>
      <c r="Q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s="2" customFormat="1" ht="9" customHeight="1">
      <c r="A26" s="48"/>
      <c r="B26" s="47"/>
      <c r="C26" s="43"/>
      <c r="D26" s="43"/>
      <c r="E26" s="24"/>
      <c r="F26" s="25"/>
      <c r="G26" s="24"/>
      <c r="H26" s="26"/>
      <c r="I26" s="26"/>
      <c r="J26" s="26"/>
      <c r="K26" s="18"/>
      <c r="L26" s="18"/>
      <c r="M26" s="18"/>
      <c r="N26" s="18"/>
      <c r="O26" s="18"/>
      <c r="P26" s="18"/>
      <c r="Q26" s="1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s="2" customFormat="1" ht="15">
      <c r="A27" s="46" t="s">
        <v>44</v>
      </c>
      <c r="B27" s="47"/>
      <c r="C27" s="43"/>
      <c r="D27" s="43"/>
      <c r="E27" s="24"/>
      <c r="F27" s="25"/>
      <c r="G27" s="24"/>
      <c r="H27" s="26"/>
      <c r="I27" s="26"/>
      <c r="J27" s="26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s="2" customFormat="1" ht="15">
      <c r="A28" s="48" t="s">
        <v>41</v>
      </c>
      <c r="B28" s="44"/>
      <c r="C28" s="43" t="s">
        <v>22</v>
      </c>
      <c r="D28" s="43"/>
      <c r="E28" s="19">
        <v>35250</v>
      </c>
      <c r="F28" s="20">
        <v>0.65</v>
      </c>
      <c r="G28" s="19">
        <v>22912.5</v>
      </c>
      <c r="H28" s="21">
        <v>12000</v>
      </c>
      <c r="I28" s="21">
        <f>ROUND(SUM(G28*0.05),2)</f>
        <v>1145.63</v>
      </c>
      <c r="J28" s="21">
        <f>G28-H28-I28</f>
        <v>9766.869999999999</v>
      </c>
      <c r="K28" s="18"/>
      <c r="L28" s="18"/>
      <c r="M28" s="18"/>
      <c r="N28" s="18"/>
      <c r="O28" s="18"/>
      <c r="P28" s="18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s="2" customFormat="1" ht="14.25">
      <c r="A29" s="48" t="s">
        <v>38</v>
      </c>
      <c r="B29" s="47"/>
      <c r="C29" s="43"/>
      <c r="D29" s="43"/>
      <c r="E29" s="24"/>
      <c r="F29" s="25"/>
      <c r="G29" s="24"/>
      <c r="H29" s="26"/>
      <c r="I29" s="26"/>
      <c r="J29" s="26"/>
      <c r="K29" s="18"/>
      <c r="L29" s="18"/>
      <c r="M29" s="18"/>
      <c r="N29" s="18"/>
      <c r="O29" s="18"/>
      <c r="P29" s="18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s="2" customFormat="1" ht="8.25" customHeight="1">
      <c r="A30" s="48"/>
      <c r="B30" s="47"/>
      <c r="C30" s="43"/>
      <c r="D30" s="43"/>
      <c r="E30" s="27"/>
      <c r="F30" s="28"/>
      <c r="G30" s="27"/>
      <c r="H30" s="29"/>
      <c r="I30" s="29"/>
      <c r="J30" s="29"/>
      <c r="K30" s="18"/>
      <c r="L30" s="18"/>
      <c r="M30" s="18"/>
      <c r="N30" s="18"/>
      <c r="O30" s="18"/>
      <c r="P30" s="18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s="2" customFormat="1" ht="15">
      <c r="A31" s="48" t="s">
        <v>45</v>
      </c>
      <c r="B31" s="47"/>
      <c r="C31" s="43" t="s">
        <v>22</v>
      </c>
      <c r="D31" s="43"/>
      <c r="E31" s="19">
        <v>58160.52</v>
      </c>
      <c r="F31" s="20">
        <v>0.95</v>
      </c>
      <c r="G31" s="19">
        <v>55252.49</v>
      </c>
      <c r="H31" s="21">
        <v>0</v>
      </c>
      <c r="I31" s="21">
        <f>ROUND(SUM(G31*0.05),2)</f>
        <v>2762.62</v>
      </c>
      <c r="J31" s="21">
        <f>G31-H31-I31</f>
        <v>52489.869999999995</v>
      </c>
      <c r="K31" s="18"/>
      <c r="L31" s="18"/>
      <c r="M31" s="18"/>
      <c r="N31" s="18"/>
      <c r="O31" s="18"/>
      <c r="P31" s="18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s="2" customFormat="1" ht="14.25">
      <c r="A32" s="48" t="s">
        <v>37</v>
      </c>
      <c r="B32" s="47"/>
      <c r="C32" s="43"/>
      <c r="D32" s="43"/>
      <c r="E32" s="24"/>
      <c r="F32" s="25"/>
      <c r="G32" s="24"/>
      <c r="H32" s="26"/>
      <c r="I32" s="26"/>
      <c r="J32" s="26"/>
      <c r="K32" s="18"/>
      <c r="L32" s="18"/>
      <c r="M32" s="18"/>
      <c r="N32" s="18"/>
      <c r="O32" s="18"/>
      <c r="P32" s="18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s="2" customFormat="1" ht="9.75" customHeight="1">
      <c r="A33" s="48"/>
      <c r="B33" s="47"/>
      <c r="C33" s="43"/>
      <c r="D33" s="43"/>
      <c r="E33" s="27"/>
      <c r="F33" s="28"/>
      <c r="G33" s="27"/>
      <c r="H33" s="29"/>
      <c r="I33" s="29"/>
      <c r="J33" s="29"/>
      <c r="K33" s="18"/>
      <c r="L33" s="18"/>
      <c r="M33" s="18"/>
      <c r="N33" s="18"/>
      <c r="O33" s="18"/>
      <c r="P33" s="18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s="2" customFormat="1" ht="15">
      <c r="A34" s="46" t="s">
        <v>44</v>
      </c>
      <c r="B34" s="47"/>
      <c r="C34" s="43"/>
      <c r="D34" s="43"/>
      <c r="E34" s="24"/>
      <c r="F34" s="25"/>
      <c r="G34" s="24"/>
      <c r="H34" s="26"/>
      <c r="I34" s="26"/>
      <c r="J34" s="26"/>
      <c r="K34" s="18"/>
      <c r="L34" s="18"/>
      <c r="M34" s="18"/>
      <c r="N34" s="18"/>
      <c r="O34" s="18"/>
      <c r="P34" s="18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2" customFormat="1" ht="15">
      <c r="A35" s="48" t="s">
        <v>42</v>
      </c>
      <c r="B35" s="44"/>
      <c r="C35" s="43" t="s">
        <v>15</v>
      </c>
      <c r="D35" s="43"/>
      <c r="E35" s="19">
        <v>22002.45</v>
      </c>
      <c r="F35" s="20">
        <v>0.05</v>
      </c>
      <c r="G35" s="19">
        <f>ROUND((F35*E35),2)</f>
        <v>1100.12</v>
      </c>
      <c r="H35" s="21">
        <v>955</v>
      </c>
      <c r="I35" s="21">
        <f>ROUND(SUM(G35*0.05),2)</f>
        <v>55.01</v>
      </c>
      <c r="J35" s="21">
        <f>G35-H35-I35</f>
        <v>90.1099999999999</v>
      </c>
      <c r="K35" s="18"/>
      <c r="L35" s="18"/>
      <c r="M35" s="18"/>
      <c r="N35" s="18"/>
      <c r="O35" s="18"/>
      <c r="P35" s="18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2" customFormat="1" ht="14.25">
      <c r="A36" s="48" t="s">
        <v>38</v>
      </c>
      <c r="B36" s="47"/>
      <c r="C36" s="43"/>
      <c r="D36" s="43"/>
      <c r="E36" s="15"/>
      <c r="F36" s="16"/>
      <c r="G36" s="15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s="2" customFormat="1" ht="15.75" thickBot="1">
      <c r="A37" s="45" t="s">
        <v>16</v>
      </c>
      <c r="B37" s="44"/>
      <c r="C37" s="43"/>
      <c r="D37" s="43"/>
      <c r="E37" s="30">
        <f>SUM(E13:E36)</f>
        <v>510362.97000000003</v>
      </c>
      <c r="F37" s="5"/>
      <c r="G37" s="30">
        <f>SUM(G13:G36)</f>
        <v>374668.61</v>
      </c>
      <c r="H37" s="30">
        <f>SUM(H13:H36)</f>
        <v>201177</v>
      </c>
      <c r="I37" s="30">
        <f>SUM(I13:I36)</f>
        <v>12208.44</v>
      </c>
      <c r="J37" s="18"/>
      <c r="K37" s="18"/>
      <c r="L37" s="18"/>
      <c r="M37" s="18"/>
      <c r="N37" s="18"/>
      <c r="O37" s="18"/>
      <c r="P37" s="18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11.25" customHeight="1" thickTop="1">
      <c r="A38" s="62"/>
      <c r="B38" s="1"/>
      <c r="C38" s="1"/>
      <c r="D38" s="1"/>
      <c r="E38" s="18"/>
      <c r="F38" s="5"/>
      <c r="G38" s="18"/>
      <c r="H38" s="18"/>
      <c r="I38" s="18"/>
      <c r="J38" s="18"/>
      <c r="K38" s="18"/>
      <c r="L38" s="31"/>
      <c r="M38" s="31"/>
      <c r="N38" s="31"/>
      <c r="O38" s="31"/>
      <c r="P38" s="31"/>
      <c r="Q38" s="3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1:92" ht="15">
      <c r="A39" s="63"/>
      <c r="B39" s="1"/>
      <c r="C39" s="1"/>
      <c r="D39" s="1"/>
      <c r="E39" s="18"/>
      <c r="F39" s="49"/>
      <c r="G39" s="50" t="s">
        <v>17</v>
      </c>
      <c r="H39" s="51"/>
      <c r="I39" s="52"/>
      <c r="J39" s="52">
        <f>SUM(J13:J36)</f>
        <v>161283.16999999998</v>
      </c>
      <c r="K39" s="18"/>
      <c r="L39" s="31"/>
      <c r="M39" s="31"/>
      <c r="N39" s="31"/>
      <c r="O39" s="31"/>
      <c r="P39" s="31"/>
      <c r="Q39" s="3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</row>
    <row r="40" spans="2:92" ht="12.75">
      <c r="B40" s="1"/>
      <c r="C40" s="1"/>
      <c r="D40" s="1"/>
      <c r="E40" s="18"/>
      <c r="F40" s="5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</row>
    <row r="41" spans="1:92" ht="15">
      <c r="A41" s="64" t="s">
        <v>25</v>
      </c>
      <c r="B41" s="6"/>
      <c r="C41" s="6"/>
      <c r="D41" s="6"/>
      <c r="E41" s="68" t="s">
        <v>30</v>
      </c>
      <c r="F41" s="33"/>
      <c r="G41" s="31"/>
      <c r="H41" s="31"/>
      <c r="I41" s="31"/>
      <c r="J41" s="67"/>
      <c r="K41" s="31"/>
      <c r="L41" s="31"/>
      <c r="M41" s="31"/>
      <c r="N41" s="31"/>
      <c r="O41" s="31"/>
      <c r="P41" s="31"/>
      <c r="Q41" s="3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</row>
    <row r="42" spans="1:92" ht="15.75">
      <c r="A42" s="65"/>
      <c r="B42" s="6"/>
      <c r="C42" s="6"/>
      <c r="D42" s="6"/>
      <c r="E42" s="31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</row>
    <row r="43" spans="1:92" ht="15.75">
      <c r="A43" s="53" t="s">
        <v>27</v>
      </c>
      <c r="B43" s="6"/>
      <c r="C43" s="6"/>
      <c r="D43" s="6"/>
      <c r="E43" s="34" t="s">
        <v>31</v>
      </c>
      <c r="F43" s="34"/>
      <c r="G43" s="34"/>
      <c r="H43" s="34"/>
      <c r="I43" s="31"/>
      <c r="J43" s="33"/>
      <c r="K43" s="31"/>
      <c r="L43" s="31"/>
      <c r="M43" s="31"/>
      <c r="N43" s="31"/>
      <c r="O43" s="31"/>
      <c r="P43" s="31"/>
      <c r="Q43" s="3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</row>
    <row r="44" spans="1:17" ht="15.75">
      <c r="A44" s="66" t="s">
        <v>28</v>
      </c>
      <c r="B44" s="34"/>
      <c r="C44" s="34"/>
      <c r="D44" s="34"/>
      <c r="E44" s="31"/>
      <c r="F44" s="3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2:17" ht="12.75">
      <c r="B45" s="34"/>
      <c r="C45" s="34"/>
      <c r="D45" s="34"/>
      <c r="E45" s="31"/>
      <c r="F45" s="3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2.75">
      <c r="A46" s="34"/>
      <c r="B46" s="34"/>
      <c r="C46" s="34"/>
      <c r="D46" s="34"/>
      <c r="E46" s="31"/>
      <c r="F46" s="3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7:17" ht="12.75"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2.75">
      <c r="A48" s="34"/>
      <c r="B48" s="34"/>
      <c r="C48" s="34"/>
      <c r="D48" s="34"/>
      <c r="E48" s="31"/>
      <c r="F48" s="33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4"/>
      <c r="B49" s="34"/>
      <c r="C49" s="34"/>
      <c r="D49" s="34"/>
      <c r="E49" s="31"/>
      <c r="F49" s="3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4"/>
      <c r="B50" s="34"/>
      <c r="C50" s="34"/>
      <c r="D50" s="34"/>
      <c r="E50" s="31"/>
      <c r="F50" s="33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4"/>
      <c r="B51" s="34"/>
      <c r="C51" s="34"/>
      <c r="D51" s="34"/>
      <c r="E51" s="31"/>
      <c r="F51" s="33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4"/>
      <c r="B52" s="34"/>
      <c r="C52" s="34"/>
      <c r="D52" s="34"/>
      <c r="E52" s="31"/>
      <c r="F52" s="33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4"/>
      <c r="B53" s="34"/>
      <c r="C53" s="34"/>
      <c r="D53" s="34"/>
      <c r="E53" s="31"/>
      <c r="F53" s="33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4"/>
      <c r="B54" s="34"/>
      <c r="C54" s="34"/>
      <c r="D54" s="34"/>
      <c r="E54" s="31"/>
      <c r="F54" s="33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4"/>
      <c r="B55" s="34"/>
      <c r="C55" s="34"/>
      <c r="D55" s="34"/>
      <c r="E55" s="31"/>
      <c r="F55" s="3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2.75">
      <c r="A56" s="34"/>
      <c r="B56" s="34"/>
      <c r="C56" s="34"/>
      <c r="D56" s="34"/>
      <c r="E56" s="31"/>
      <c r="F56" s="3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2.75">
      <c r="A57" s="34"/>
      <c r="B57" s="34"/>
      <c r="C57" s="34"/>
      <c r="D57" s="34"/>
      <c r="E57" s="31"/>
      <c r="F57" s="33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ht="12.75">
      <c r="A58" s="34"/>
    </row>
  </sheetData>
  <sheetProtection/>
  <printOptions/>
  <pageMargins left="0.24" right="0.22" top="0.31" bottom="0.31" header="0.17" footer="0.2"/>
  <pageSetup horizontalDpi="600" verticalDpi="600" orientation="landscape" scale="90" r:id="rId1"/>
  <headerFooter alignWithMargins="0">
    <oddFooter>&amp;L&amp;T&amp;C&amp;F&amp;R&amp;D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d8072</cp:lastModifiedBy>
  <cp:lastPrinted>2003-02-24T14:09:00Z</cp:lastPrinted>
  <dcterms:created xsi:type="dcterms:W3CDTF">2002-12-17T19:34:56Z</dcterms:created>
  <dcterms:modified xsi:type="dcterms:W3CDTF">2011-07-11T20:11:41Z</dcterms:modified>
  <cp:category/>
  <cp:version/>
  <cp:contentType/>
  <cp:contentStatus/>
</cp:coreProperties>
</file>